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\Desktop\"/>
    </mc:Choice>
  </mc:AlternateContent>
  <xr:revisionPtr revIDLastSave="0" documentId="13_ncr:1_{484F7508-CB0F-40DB-902F-B06D9C76306E}" xr6:coauthVersionLast="47" xr6:coauthVersionMax="47" xr10:uidLastSave="{00000000-0000-0000-0000-000000000000}"/>
  <bookViews>
    <workbookView xWindow="-120" yWindow="-120" windowWidth="29040" windowHeight="15720" xr2:uid="{A3721F2B-0C0E-41A1-B99B-FE4471DCAEA7}"/>
  </bookViews>
  <sheets>
    <sheet name="Basis" sheetId="1" r:id="rId1"/>
    <sheet name="Wachstum" sheetId="2" r:id="rId2"/>
  </sheets>
  <definedNames>
    <definedName name="_xlnm._FilterDatabase" localSheetId="0" hidden="1">Basis!$A$5:$H$5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7" i="1"/>
  <c r="D4" i="2" l="1"/>
  <c r="D6" i="2" s="1"/>
  <c r="B15" i="2"/>
  <c r="H7" i="2"/>
  <c r="G7" i="2"/>
  <c r="F7" i="2"/>
  <c r="E7" i="2"/>
  <c r="D7" i="2"/>
  <c r="C7" i="2"/>
  <c r="C6" i="2"/>
  <c r="B6" i="2"/>
  <c r="B8" i="2" s="1"/>
  <c r="H5" i="1"/>
  <c r="H6" i="1" s="1"/>
  <c r="D7" i="1"/>
  <c r="E7" i="1"/>
  <c r="F7" i="1"/>
  <c r="G7" i="1"/>
  <c r="H7" i="1"/>
  <c r="C7" i="1"/>
  <c r="C6" i="1"/>
  <c r="D6" i="1"/>
  <c r="E6" i="1"/>
  <c r="F6" i="1"/>
  <c r="G6" i="1"/>
  <c r="B6" i="1"/>
  <c r="J7" i="1"/>
  <c r="J9" i="1"/>
  <c r="J6" i="1"/>
  <c r="J8" i="2"/>
  <c r="J9" i="2"/>
  <c r="J11" i="1"/>
  <c r="J7" i="2"/>
  <c r="J8" i="1"/>
  <c r="J6" i="2"/>
  <c r="J11" i="2"/>
  <c r="C8" i="2" l="1"/>
  <c r="B11" i="1"/>
  <c r="E4" i="2"/>
  <c r="D8" i="2"/>
  <c r="G8" i="1"/>
  <c r="E8" i="1"/>
  <c r="F8" i="1"/>
  <c r="B8" i="1"/>
  <c r="H8" i="1"/>
  <c r="D8" i="1"/>
  <c r="C8" i="1"/>
  <c r="B9" i="1" l="1"/>
  <c r="F4" i="2"/>
  <c r="E6" i="2"/>
  <c r="E8" i="2" s="1"/>
  <c r="F6" i="2" l="1"/>
  <c r="F8" i="2" s="1"/>
  <c r="G4" i="2"/>
  <c r="H4" i="2" s="1"/>
  <c r="H5" i="2" s="1"/>
  <c r="G6" i="2" l="1"/>
  <c r="G8" i="2" l="1"/>
  <c r="H6" i="2"/>
  <c r="H8" i="2" s="1"/>
  <c r="B9" i="2" l="1"/>
  <c r="B11" i="2"/>
</calcChain>
</file>

<file path=xl/sharedStrings.xml><?xml version="1.0" encoding="utf-8"?>
<sst xmlns="http://schemas.openxmlformats.org/spreadsheetml/2006/main" count="27" uniqueCount="16">
  <si>
    <t>Jahr</t>
  </si>
  <si>
    <t>=Summe</t>
  </si>
  <si>
    <t>+ Ersparnisse</t>
  </si>
  <si>
    <t>Investition</t>
  </si>
  <si>
    <t>+ ewige Ersparnis</t>
  </si>
  <si>
    <t>/ Diskontsatz bei 7,5% p.a.</t>
  </si>
  <si>
    <t>= diskontierte Summe</t>
  </si>
  <si>
    <t>Formeln Spalte B</t>
  </si>
  <si>
    <t>Dauer</t>
  </si>
  <si>
    <t xml:space="preserve"> </t>
  </si>
  <si>
    <t>Zinssatz</t>
  </si>
  <si>
    <t>Beitragswachstum alle 3 Jahre</t>
  </si>
  <si>
    <t>jährlich umgerechnet</t>
  </si>
  <si>
    <t>= Summe</t>
  </si>
  <si>
    <t>Kapitalwert (manuell)</t>
  </si>
  <si>
    <t>Kapitalwert (Excelformel)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</si>
</sst>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_ ;[Red]\-#,##0\ "/>
    <numFmt numFmtId="166" formatCode="yyyy"/>
    <numFmt numFmtId="167" formatCode="#,##0.00_ ;[Red]\-#,##0.00\ "/>
    <numFmt numFmtId="168" formatCode="0.0%"/>
    <numFmt numFmtId="169" formatCode="_-* #,##0\ [$€-407]_-;\-* #,##0\ [$€-407]_-;_-* &quot;-&quot;\ [$€-407]_-;_-@_-"/>
    <numFmt numFmtId="170" formatCode="#,##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quotePrefix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2" xfId="0" quotePrefix="1" applyBorder="1"/>
    <xf numFmtId="165" fontId="0" fillId="0" borderId="2" xfId="0" applyNumberFormat="1" applyBorder="1"/>
    <xf numFmtId="0" fontId="1" fillId="2" borderId="0" xfId="0" applyFont="1" applyFill="1"/>
    <xf numFmtId="164" fontId="2" fillId="0" borderId="0" xfId="0" applyNumberFormat="1" applyFont="1" applyAlignment="1">
      <alignment horizontal="right"/>
    </xf>
    <xf numFmtId="166" fontId="1" fillId="2" borderId="0" xfId="0" applyNumberFormat="1" applyFont="1" applyFill="1"/>
    <xf numFmtId="167" fontId="1" fillId="0" borderId="1" xfId="0" applyNumberFormat="1" applyFont="1" applyBorder="1"/>
    <xf numFmtId="10" fontId="0" fillId="0" borderId="0" xfId="0" applyNumberFormat="1"/>
    <xf numFmtId="9" fontId="0" fillId="0" borderId="0" xfId="0" applyNumberFormat="1"/>
    <xf numFmtId="168" fontId="0" fillId="0" borderId="0" xfId="0" applyNumberFormat="1"/>
    <xf numFmtId="168" fontId="1" fillId="0" borderId="0" xfId="0" applyNumberFormat="1" applyFont="1"/>
    <xf numFmtId="169" fontId="0" fillId="0" borderId="0" xfId="0" applyNumberFormat="1"/>
    <xf numFmtId="169" fontId="1" fillId="0" borderId="0" xfId="0" applyNumberFormat="1" applyFont="1"/>
    <xf numFmtId="168" fontId="0" fillId="0" borderId="0" xfId="1" applyNumberFormat="1" applyFont="1"/>
    <xf numFmtId="170" fontId="0" fillId="0" borderId="0" xfId="0" applyNumberFormat="1"/>
    <xf numFmtId="165" fontId="0" fillId="3" borderId="0" xfId="0" applyNumberFormat="1" applyFill="1"/>
    <xf numFmtId="9" fontId="0" fillId="3" borderId="0" xfId="0" applyNumberFormat="1" applyFill="1"/>
    <xf numFmtId="10" fontId="0" fillId="3" borderId="0" xfId="0" applyNumberFormat="1" applyFill="1"/>
    <xf numFmtId="0" fontId="0" fillId="0" borderId="0" xfId="0" applyAlignment="1">
      <alignment horizontal="left" indent="1"/>
    </xf>
    <xf numFmtId="0" fontId="0" fillId="3" borderId="0" xfId="0" quotePrefix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3B87-53AD-4BE8-9BED-6F3AB7F07BB5}">
  <dimension ref="A1:T36"/>
  <sheetViews>
    <sheetView tabSelected="1" zoomScaleNormal="100" workbookViewId="0">
      <selection activeCell="G18" sqref="G18"/>
    </sheetView>
  </sheetViews>
  <sheetFormatPr baseColWidth="10" defaultRowHeight="15" x14ac:dyDescent="0.25"/>
  <cols>
    <col min="1" max="1" width="25" customWidth="1"/>
    <col min="2" max="2" width="12" bestFit="1" customWidth="1"/>
    <col min="3" max="7" width="8.5703125" bestFit="1" customWidth="1"/>
    <col min="8" max="8" width="9.140625" bestFit="1" customWidth="1"/>
    <col min="9" max="9" width="0.85546875" customWidth="1"/>
    <col min="10" max="10" width="31.42578125" customWidth="1"/>
  </cols>
  <sheetData>
    <row r="1" spans="1:10" x14ac:dyDescent="0.25">
      <c r="A1" s="7" t="s">
        <v>8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J1" t="s">
        <v>7</v>
      </c>
    </row>
    <row r="2" spans="1:10" x14ac:dyDescent="0.25">
      <c r="A2" s="7" t="s">
        <v>0</v>
      </c>
      <c r="B2" s="9">
        <v>45292</v>
      </c>
      <c r="C2" s="9">
        <v>45658</v>
      </c>
      <c r="D2" s="9">
        <v>46023</v>
      </c>
      <c r="E2" s="9">
        <v>46388</v>
      </c>
      <c r="F2" s="9">
        <v>46753</v>
      </c>
      <c r="G2" s="9">
        <v>47119</v>
      </c>
      <c r="H2" s="9">
        <v>47484</v>
      </c>
    </row>
    <row r="3" spans="1:10" x14ac:dyDescent="0.25">
      <c r="A3" t="s">
        <v>3</v>
      </c>
      <c r="B3" s="3">
        <v>-2500</v>
      </c>
      <c r="C3" s="3"/>
      <c r="D3" s="3"/>
      <c r="E3" s="3"/>
      <c r="F3" s="3"/>
      <c r="G3" s="3"/>
      <c r="H3" s="3"/>
    </row>
    <row r="4" spans="1:10" x14ac:dyDescent="0.25">
      <c r="A4" s="1" t="s">
        <v>2</v>
      </c>
      <c r="B4" s="3"/>
      <c r="C4" s="3">
        <v>540</v>
      </c>
      <c r="D4" s="3">
        <v>540</v>
      </c>
      <c r="E4" s="3">
        <v>540</v>
      </c>
      <c r="F4" s="3">
        <v>540</v>
      </c>
      <c r="G4" s="3">
        <v>540</v>
      </c>
      <c r="H4" s="3">
        <v>540</v>
      </c>
    </row>
    <row r="5" spans="1:10" x14ac:dyDescent="0.25">
      <c r="A5" s="23" t="s">
        <v>4</v>
      </c>
      <c r="B5" s="3"/>
      <c r="C5" s="3"/>
      <c r="D5" s="3"/>
      <c r="E5" s="3"/>
      <c r="F5" s="3"/>
      <c r="G5" s="3"/>
      <c r="H5" s="19">
        <f>540/B13</f>
        <v>7200</v>
      </c>
    </row>
    <row r="6" spans="1:10" x14ac:dyDescent="0.25">
      <c r="A6" s="5" t="s">
        <v>13</v>
      </c>
      <c r="B6" s="6">
        <f>SUM(B3:B5)</f>
        <v>-2500</v>
      </c>
      <c r="C6" s="6">
        <f t="shared" ref="C6:G6" si="0">SUM(C3:C5)</f>
        <v>540</v>
      </c>
      <c r="D6" s="6">
        <f t="shared" si="0"/>
        <v>540</v>
      </c>
      <c r="E6" s="6">
        <f t="shared" si="0"/>
        <v>540</v>
      </c>
      <c r="F6" s="6">
        <f t="shared" si="0"/>
        <v>540</v>
      </c>
      <c r="G6" s="6">
        <f t="shared" si="0"/>
        <v>540</v>
      </c>
      <c r="H6" s="6">
        <f>SUM(H3:H5)</f>
        <v>7740</v>
      </c>
      <c r="J6" t="str">
        <f ca="1">_xlfn.FORMULATEXT(B6)</f>
        <v>=SUMME(B3:B5)</v>
      </c>
    </row>
    <row r="7" spans="1:10" x14ac:dyDescent="0.25">
      <c r="A7" s="2" t="s">
        <v>5</v>
      </c>
      <c r="B7" s="8">
        <f>(1+$B$13)^B1</f>
        <v>1</v>
      </c>
      <c r="C7" s="8">
        <f>(1+$B$13)^C1</f>
        <v>1.075</v>
      </c>
      <c r="D7" s="8">
        <f t="shared" ref="D7:H7" si="1">(1+$B$13)^D1</f>
        <v>1.1556249999999999</v>
      </c>
      <c r="E7" s="8">
        <f t="shared" si="1"/>
        <v>1.2422968749999999</v>
      </c>
      <c r="F7" s="8">
        <f t="shared" si="1"/>
        <v>1.3354691406249999</v>
      </c>
      <c r="G7" s="8">
        <f t="shared" si="1"/>
        <v>1.4356293261718749</v>
      </c>
      <c r="H7" s="8">
        <f t="shared" si="1"/>
        <v>1.5433015256347653</v>
      </c>
      <c r="J7" t="str">
        <f ca="1">_xlfn.FORMULATEXT(B7)</f>
        <v>=(1+$B$13)^B1</v>
      </c>
    </row>
    <row r="8" spans="1:10" x14ac:dyDescent="0.25">
      <c r="A8" s="5" t="s">
        <v>6</v>
      </c>
      <c r="B8" s="6">
        <f>B6/B7</f>
        <v>-2500</v>
      </c>
      <c r="C8" s="6">
        <f t="shared" ref="C8:H8" si="2">C6/C7</f>
        <v>502.32558139534888</v>
      </c>
      <c r="D8" s="6">
        <f t="shared" si="2"/>
        <v>467.27961060032453</v>
      </c>
      <c r="E8" s="6">
        <f t="shared" si="2"/>
        <v>434.67870753518565</v>
      </c>
      <c r="F8" s="6">
        <f t="shared" si="2"/>
        <v>404.35228607924245</v>
      </c>
      <c r="G8" s="6">
        <f t="shared" si="2"/>
        <v>376.14166146906274</v>
      </c>
      <c r="H8" s="6">
        <f t="shared" si="2"/>
        <v>5015.2221529208373</v>
      </c>
      <c r="J8" t="str">
        <f ca="1">_xlfn.FORMULATEXT(B8)</f>
        <v>=B6/B7</v>
      </c>
    </row>
    <row r="9" spans="1:10" ht="15.75" thickBot="1" x14ac:dyDescent="0.3">
      <c r="A9" s="4" t="s">
        <v>14</v>
      </c>
      <c r="B9" s="10">
        <f>SUM(B8:H8)</f>
        <v>4700.0000000000018</v>
      </c>
      <c r="C9" s="3"/>
      <c r="D9" s="3"/>
      <c r="E9" s="3"/>
      <c r="F9" s="3"/>
      <c r="G9" s="3"/>
      <c r="H9" s="3"/>
      <c r="J9" t="str">
        <f ca="1">_xlfn.FORMULATEXT(B9)</f>
        <v>=SUMME(B8:H8)</v>
      </c>
    </row>
    <row r="10" spans="1:10" ht="3.75" customHeight="1" thickTop="1" x14ac:dyDescent="0.25"/>
    <row r="11" spans="1:10" ht="15.75" thickBot="1" x14ac:dyDescent="0.3">
      <c r="A11" s="4" t="s">
        <v>15</v>
      </c>
      <c r="B11" s="10">
        <f>XNPV(B13,B6:H6,B2:H2)</f>
        <v>4697.5056210612365</v>
      </c>
      <c r="D11" s="12"/>
      <c r="J11" t="str">
        <f ca="1">_xlfn.FORMULATEXT(B11)</f>
        <v>=XKAPITALWERT(B13;B6:H6;B2:H2)</v>
      </c>
    </row>
    <row r="12" spans="1:10" ht="15.75" thickTop="1" x14ac:dyDescent="0.25"/>
    <row r="13" spans="1:10" x14ac:dyDescent="0.25">
      <c r="A13" t="s">
        <v>10</v>
      </c>
      <c r="B13" s="11">
        <v>7.4999999999999997E-2</v>
      </c>
    </row>
    <row r="15" spans="1:10" x14ac:dyDescent="0.25">
      <c r="B15" s="15"/>
    </row>
    <row r="16" spans="1:10" x14ac:dyDescent="0.25">
      <c r="A16" s="13"/>
      <c r="B16" s="15"/>
    </row>
    <row r="17" spans="1:20" x14ac:dyDescent="0.25">
      <c r="A17" s="13"/>
      <c r="B17" s="15"/>
    </row>
    <row r="18" spans="1:20" x14ac:dyDescent="0.25">
      <c r="A18" s="13"/>
      <c r="B18" s="15"/>
    </row>
    <row r="19" spans="1:20" x14ac:dyDescent="0.25">
      <c r="A19" s="13"/>
      <c r="B19" s="15"/>
    </row>
    <row r="20" spans="1:20" x14ac:dyDescent="0.25">
      <c r="A20" s="13"/>
      <c r="B20" s="1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13"/>
      <c r="B21" s="1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x14ac:dyDescent="0.25">
      <c r="A22" s="13"/>
      <c r="B22" s="15"/>
    </row>
    <row r="23" spans="1:20" x14ac:dyDescent="0.25">
      <c r="A23" s="14"/>
      <c r="B23" s="16"/>
    </row>
    <row r="24" spans="1:20" x14ac:dyDescent="0.25">
      <c r="A24" s="13"/>
      <c r="B24" s="15"/>
    </row>
    <row r="25" spans="1:20" x14ac:dyDescent="0.25">
      <c r="A25" s="13"/>
      <c r="B25" s="15"/>
    </row>
    <row r="26" spans="1:20" x14ac:dyDescent="0.25">
      <c r="A26" s="13"/>
      <c r="B26" s="15"/>
    </row>
    <row r="27" spans="1:20" x14ac:dyDescent="0.25">
      <c r="A27" s="13"/>
      <c r="B27" s="15"/>
    </row>
    <row r="28" spans="1:20" x14ac:dyDescent="0.25">
      <c r="A28" s="13"/>
      <c r="B28" s="15"/>
    </row>
    <row r="29" spans="1:20" x14ac:dyDescent="0.25">
      <c r="A29" s="13"/>
      <c r="B29" s="15"/>
    </row>
    <row r="30" spans="1:20" x14ac:dyDescent="0.25">
      <c r="A30" s="13"/>
      <c r="B30" s="15"/>
    </row>
    <row r="31" spans="1:20" x14ac:dyDescent="0.25">
      <c r="A31" s="13"/>
      <c r="B31" s="15"/>
    </row>
    <row r="32" spans="1:20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</sheetData>
  <pageMargins left="0.7" right="0.7" top="0.78740157499999996" bottom="0.78740157499999996" header="0.3" footer="0.3"/>
  <pageSetup paperSize="9" orientation="portrait" r:id="rId1"/>
  <ignoredErrors>
    <ignoredError sqref="B6 C6: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EB9C-7E59-4447-B2F6-1BB1AE4C06BC}">
  <dimension ref="A1:T36"/>
  <sheetViews>
    <sheetView zoomScaleNormal="100" workbookViewId="0"/>
  </sheetViews>
  <sheetFormatPr baseColWidth="10" defaultRowHeight="15" x14ac:dyDescent="0.25"/>
  <cols>
    <col min="1" max="1" width="28" bestFit="1" customWidth="1"/>
    <col min="2" max="2" width="12" bestFit="1" customWidth="1"/>
    <col min="3" max="8" width="8.5703125" bestFit="1" customWidth="1"/>
    <col min="9" max="9" width="1" customWidth="1"/>
    <col min="10" max="10" width="31.42578125" customWidth="1"/>
  </cols>
  <sheetData>
    <row r="1" spans="1:10" x14ac:dyDescent="0.25">
      <c r="A1" s="7" t="s">
        <v>8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J1" t="s">
        <v>7</v>
      </c>
    </row>
    <row r="2" spans="1:10" x14ac:dyDescent="0.25">
      <c r="A2" s="7" t="s">
        <v>0</v>
      </c>
      <c r="B2" s="9">
        <v>45292</v>
      </c>
      <c r="C2" s="9">
        <v>45658</v>
      </c>
      <c r="D2" s="9">
        <v>46023</v>
      </c>
      <c r="E2" s="9">
        <v>46388</v>
      </c>
      <c r="F2" s="9">
        <v>46753</v>
      </c>
      <c r="G2" s="9">
        <v>47119</v>
      </c>
      <c r="H2" s="9">
        <v>47484</v>
      </c>
    </row>
    <row r="3" spans="1:10" x14ac:dyDescent="0.25">
      <c r="A3" t="s">
        <v>3</v>
      </c>
      <c r="B3" s="3">
        <v>-2500</v>
      </c>
      <c r="C3" s="3"/>
      <c r="D3" s="3"/>
      <c r="E3" s="3"/>
      <c r="F3" s="3"/>
      <c r="G3" s="3"/>
      <c r="H3" s="3"/>
    </row>
    <row r="4" spans="1:10" x14ac:dyDescent="0.25">
      <c r="A4" s="1" t="s">
        <v>2</v>
      </c>
      <c r="B4" s="3"/>
      <c r="C4" s="3">
        <v>540</v>
      </c>
      <c r="D4" s="3">
        <f>C4</f>
        <v>540</v>
      </c>
      <c r="E4" s="19">
        <f>D4*(1+$B$14)</f>
        <v>567</v>
      </c>
      <c r="F4" s="3">
        <f>E4</f>
        <v>567</v>
      </c>
      <c r="G4" s="3">
        <f>F4</f>
        <v>567</v>
      </c>
      <c r="H4" s="19">
        <f>G4*(1+$B$14)</f>
        <v>595.35</v>
      </c>
    </row>
    <row r="5" spans="1:10" x14ac:dyDescent="0.25">
      <c r="A5" s="1" t="s">
        <v>4</v>
      </c>
      <c r="B5" s="3"/>
      <c r="C5" s="3"/>
      <c r="D5" s="3"/>
      <c r="E5" s="3"/>
      <c r="F5" s="3"/>
      <c r="G5" s="3"/>
      <c r="H5" s="19">
        <f>H4/(B13-B15)</f>
        <v>10158.924729630049</v>
      </c>
    </row>
    <row r="6" spans="1:10" x14ac:dyDescent="0.25">
      <c r="A6" s="5" t="s">
        <v>1</v>
      </c>
      <c r="B6" s="6">
        <f>SUM(B3:B5)</f>
        <v>-2500</v>
      </c>
      <c r="C6" s="6">
        <f t="shared" ref="C6:G6" si="0">SUM(C3:C5)</f>
        <v>540</v>
      </c>
      <c r="D6" s="6">
        <f t="shared" si="0"/>
        <v>540</v>
      </c>
      <c r="E6" s="6">
        <f t="shared" si="0"/>
        <v>567</v>
      </c>
      <c r="F6" s="6">
        <f t="shared" si="0"/>
        <v>567</v>
      </c>
      <c r="G6" s="6">
        <f t="shared" si="0"/>
        <v>567</v>
      </c>
      <c r="H6" s="6">
        <f>SUM(H3:H5)</f>
        <v>10754.274729630049</v>
      </c>
      <c r="J6" t="str">
        <f ca="1">_xlfn.FORMULATEXT(B6)</f>
        <v>=SUMME(B3:B5)</v>
      </c>
    </row>
    <row r="7" spans="1:10" x14ac:dyDescent="0.25">
      <c r="A7" s="2" t="s">
        <v>5</v>
      </c>
      <c r="B7" s="8">
        <f>(1+$B$13)^B1</f>
        <v>1</v>
      </c>
      <c r="C7" s="8">
        <f>(1+$B$13)^C1</f>
        <v>1.075</v>
      </c>
      <c r="D7" s="8">
        <f t="shared" ref="D7:H7" si="1">(1+$B$13)^D1</f>
        <v>1.1556249999999999</v>
      </c>
      <c r="E7" s="8">
        <f t="shared" si="1"/>
        <v>1.2422968749999999</v>
      </c>
      <c r="F7" s="8">
        <f t="shared" si="1"/>
        <v>1.3354691406249999</v>
      </c>
      <c r="G7" s="8">
        <f t="shared" si="1"/>
        <v>1.4356293261718749</v>
      </c>
      <c r="H7" s="8">
        <f t="shared" si="1"/>
        <v>1.5433015256347653</v>
      </c>
      <c r="J7" t="str">
        <f ca="1">_xlfn.FORMULATEXT(B7)</f>
        <v>=(1+$B$13)^B1</v>
      </c>
    </row>
    <row r="8" spans="1:10" x14ac:dyDescent="0.25">
      <c r="A8" s="5" t="s">
        <v>6</v>
      </c>
      <c r="B8" s="6">
        <f>B6/B7</f>
        <v>-2500</v>
      </c>
      <c r="C8" s="6">
        <f t="shared" ref="C8:H8" si="2">C6/C7</f>
        <v>502.32558139534888</v>
      </c>
      <c r="D8" s="6">
        <f t="shared" si="2"/>
        <v>467.27961060032453</v>
      </c>
      <c r="E8" s="6">
        <f t="shared" si="2"/>
        <v>456.41264291194489</v>
      </c>
      <c r="F8" s="6">
        <f t="shared" si="2"/>
        <v>424.56990038320458</v>
      </c>
      <c r="G8" s="6">
        <f t="shared" si="2"/>
        <v>394.94874454251584</v>
      </c>
      <c r="H8" s="6">
        <f t="shared" si="2"/>
        <v>6968.3561838032774</v>
      </c>
      <c r="J8" t="str">
        <f ca="1">_xlfn.FORMULATEXT(B8)</f>
        <v>=B6/B7</v>
      </c>
    </row>
    <row r="9" spans="1:10" ht="15.75" thickBot="1" x14ac:dyDescent="0.3">
      <c r="A9" s="4" t="s">
        <v>14</v>
      </c>
      <c r="B9" s="10">
        <f>SUM(B8:H8)</f>
        <v>6713.8926636366159</v>
      </c>
      <c r="C9" s="3"/>
      <c r="D9" s="3"/>
      <c r="E9" s="3"/>
      <c r="F9" s="3"/>
      <c r="G9" s="3"/>
      <c r="H9" s="3"/>
      <c r="J9" t="str">
        <f ca="1">_xlfn.FORMULATEXT(B9)</f>
        <v>=SUMME(B8:H8)</v>
      </c>
    </row>
    <row r="10" spans="1:10" ht="3.75" customHeight="1" thickTop="1" x14ac:dyDescent="0.25"/>
    <row r="11" spans="1:10" ht="15.75" thickBot="1" x14ac:dyDescent="0.3">
      <c r="A11" s="4" t="s">
        <v>15</v>
      </c>
      <c r="B11" s="10">
        <f>XNPV(B13,B6:H6,B2:H2)</f>
        <v>6710.6086920165417</v>
      </c>
      <c r="D11" s="12"/>
      <c r="J11" t="str">
        <f ca="1">_xlfn.FORMULATEXT(B11)</f>
        <v>=XKAPITALWERT(B13;B6:H6;B2:H2)</v>
      </c>
    </row>
    <row r="12" spans="1:10" ht="15.75" thickTop="1" x14ac:dyDescent="0.25"/>
    <row r="13" spans="1:10" x14ac:dyDescent="0.25">
      <c r="A13" t="s">
        <v>10</v>
      </c>
      <c r="B13" s="11">
        <v>7.4999999999999997E-2</v>
      </c>
    </row>
    <row r="14" spans="1:10" x14ac:dyDescent="0.25">
      <c r="A14" t="s">
        <v>11</v>
      </c>
      <c r="B14" s="20">
        <v>0.05</v>
      </c>
    </row>
    <row r="15" spans="1:10" x14ac:dyDescent="0.25">
      <c r="A15" s="22" t="s">
        <v>12</v>
      </c>
      <c r="B15" s="21">
        <f>(B14+1)^(1/3)-1</f>
        <v>1.6396356814853519E-2</v>
      </c>
    </row>
    <row r="16" spans="1:10" x14ac:dyDescent="0.25">
      <c r="A16" s="13"/>
      <c r="B16" s="15"/>
    </row>
    <row r="17" spans="1:20" x14ac:dyDescent="0.25">
      <c r="A17" s="13"/>
      <c r="B17" s="15"/>
    </row>
    <row r="18" spans="1:20" x14ac:dyDescent="0.25">
      <c r="A18" s="13"/>
      <c r="B18" s="15"/>
    </row>
    <row r="19" spans="1:20" x14ac:dyDescent="0.25">
      <c r="A19" s="13"/>
      <c r="B19" s="15"/>
      <c r="F19" t="s">
        <v>9</v>
      </c>
    </row>
    <row r="20" spans="1:20" x14ac:dyDescent="0.25">
      <c r="A20" s="13"/>
      <c r="B20" s="1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13"/>
      <c r="B21" s="1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x14ac:dyDescent="0.25">
      <c r="A22" s="13"/>
      <c r="B22" s="15"/>
    </row>
    <row r="23" spans="1:20" x14ac:dyDescent="0.25">
      <c r="A23" s="14"/>
      <c r="B23" s="16"/>
    </row>
    <row r="24" spans="1:20" x14ac:dyDescent="0.25">
      <c r="A24" s="13"/>
      <c r="B24" s="15"/>
    </row>
    <row r="25" spans="1:20" x14ac:dyDescent="0.25">
      <c r="A25" s="13"/>
      <c r="B25" s="15"/>
    </row>
    <row r="26" spans="1:20" x14ac:dyDescent="0.25">
      <c r="A26" s="13"/>
      <c r="B26" s="15"/>
    </row>
    <row r="27" spans="1:20" x14ac:dyDescent="0.25">
      <c r="A27" s="13"/>
      <c r="B27" s="15"/>
    </row>
    <row r="28" spans="1:20" x14ac:dyDescent="0.25">
      <c r="A28" s="13"/>
      <c r="B28" s="15"/>
    </row>
    <row r="29" spans="1:20" x14ac:dyDescent="0.25">
      <c r="A29" s="13"/>
      <c r="B29" s="15"/>
    </row>
    <row r="30" spans="1:20" x14ac:dyDescent="0.25">
      <c r="A30" s="13"/>
      <c r="B30" s="15"/>
    </row>
    <row r="31" spans="1:20" x14ac:dyDescent="0.25">
      <c r="A31" s="13"/>
      <c r="B31" s="15"/>
    </row>
    <row r="32" spans="1:20" x14ac:dyDescent="0.25">
      <c r="A32" s="13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</sheetData>
  <pageMargins left="0.7" right="0.7" top="0.78740157499999996" bottom="0.78740157499999996" header="0.3" footer="0.3"/>
  <pageSetup paperSize="9" orientation="portrait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</vt:lpstr>
      <vt:lpstr>Wachstum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Beispiel Kapitalwertrechnung</dc:title>
  <dc:creator>Nico Litschke</dc:creator>
  <cp:lastModifiedBy>Nico Litschke</cp:lastModifiedBy>
  <dcterms:created xsi:type="dcterms:W3CDTF">2024-12-11T09:34:11Z</dcterms:created>
  <dcterms:modified xsi:type="dcterms:W3CDTF">2024-12-17T09:07:37Z</dcterms:modified>
</cp:coreProperties>
</file>